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Detail" sheetId="6" r:id="rId1"/>
    <sheet name="Sheet1" sheetId="4" r:id="rId2"/>
    <sheet name="Sheet1 (2)" sheetId="5" r:id="rId3"/>
  </sheets>
  <externalReferences>
    <externalReference r:id="rId4"/>
  </externalReferences>
  <definedNames>
    <definedName name="_xlnm.Print_Area" localSheetId="0">Detail!$A$1:$K$21</definedName>
  </definedNames>
  <calcPr calcId="125725"/>
</workbook>
</file>

<file path=xl/calcChain.xml><?xml version="1.0" encoding="utf-8"?>
<calcChain xmlns="http://schemas.openxmlformats.org/spreadsheetml/2006/main">
  <c r="H6" i="5"/>
  <c r="J20" i="6"/>
  <c r="J19"/>
  <c r="J18"/>
  <c r="J17"/>
  <c r="J16"/>
  <c r="J15"/>
  <c r="J14"/>
  <c r="J13"/>
  <c r="J12"/>
  <c r="J11"/>
  <c r="J10"/>
  <c r="J9"/>
  <c r="J8"/>
  <c r="J7"/>
  <c r="J6"/>
  <c r="J21" s="1"/>
  <c r="A2"/>
  <c r="H5" i="5" l="1"/>
  <c r="H5" i="4"/>
  <c r="H6" s="1"/>
  <c r="H8" i="5" l="1"/>
  <c r="H9" s="1"/>
  <c r="H7" i="4"/>
  <c r="H8" s="1"/>
</calcChain>
</file>

<file path=xl/sharedStrings.xml><?xml version="1.0" encoding="utf-8"?>
<sst xmlns="http://schemas.openxmlformats.org/spreadsheetml/2006/main" count="98" uniqueCount="47">
  <si>
    <t>GeoTagging of Substation under DDUGJY &amp; IPDS including  Photos, GPS, Co-ordinates, Structure Photo and Complete Substation Photo etc., cost and conveyance of all transport etc., complete finished item of work as directed by the Incharge</t>
  </si>
  <si>
    <t>SWR34759</t>
  </si>
  <si>
    <t>KM</t>
  </si>
  <si>
    <t>SCHEDULE</t>
  </si>
  <si>
    <t>Estimate Quantity (only Figures)</t>
  </si>
  <si>
    <t>Item Detailed 
Specification Description</t>
  </si>
  <si>
    <t>Work Type 
eg. Earth Work, Electrical works. etc
(upto 200 Characters)</t>
  </si>
  <si>
    <t>Item Short Description 
(upto 100 Characters)</t>
  </si>
  <si>
    <t>Rate (INR) 
(Upto 2 Decimals )</t>
  </si>
  <si>
    <t>UOM
(upto 50 Characters)</t>
  </si>
  <si>
    <t>Amount</t>
  </si>
  <si>
    <t>Civil</t>
  </si>
  <si>
    <t>Labour</t>
  </si>
  <si>
    <t>Total Estimate</t>
  </si>
  <si>
    <t>Service Tax 18%  Rs.</t>
  </si>
  <si>
    <t>Grand Total  Rs.</t>
  </si>
  <si>
    <t>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t>
  </si>
  <si>
    <t>WBS. No. C-0837-13-07-01-01-001</t>
  </si>
  <si>
    <t>Service Code</t>
  </si>
  <si>
    <t>Name of the Work:-  Surveying and Mapping of Substations  covered under IPDS Scheme of Various Circle of TSSPDCL (Substation 33KV and 11KV lines length, starting and ending points and photos, GPS, Co-ordinates, Structure Photo, Complete Substation Photo etc.,) of existing newly constructed substations in various locations of Master Plan/ Rangareddy Circle.</t>
  </si>
  <si>
    <t>Detailed Estimate</t>
  </si>
  <si>
    <t>Sl.No</t>
  </si>
  <si>
    <t>Description of the work</t>
  </si>
  <si>
    <t>Nos</t>
  </si>
  <si>
    <t>33KV</t>
  </si>
  <si>
    <t>11KV</t>
  </si>
  <si>
    <t>Qty</t>
  </si>
  <si>
    <t>Unit</t>
  </si>
  <si>
    <t>OH</t>
  </si>
  <si>
    <t>UG</t>
  </si>
  <si>
    <t>Pragathinagar</t>
  </si>
  <si>
    <t>x</t>
  </si>
  <si>
    <t>A.S.Rao Nagar</t>
  </si>
  <si>
    <t>Nallagandla</t>
  </si>
  <si>
    <t>Hanumannagar</t>
  </si>
  <si>
    <t>GreenWich Academy (O/D)</t>
  </si>
  <si>
    <t>Jeedimetla-V (O/D)</t>
  </si>
  <si>
    <t>ICAR Agricultural University (O/D)</t>
  </si>
  <si>
    <t>Uppal Khalsa(O/D)</t>
  </si>
  <si>
    <t>Sahebnagar Kalan(O/D)</t>
  </si>
  <si>
    <t>Vattinagulapally(O/D)</t>
  </si>
  <si>
    <t>Lodha(I/D)</t>
  </si>
  <si>
    <t>Petbasheerabad(O/D)</t>
  </si>
  <si>
    <t>Wade-Huda (O/D)</t>
  </si>
  <si>
    <t>Cybercity Builders (I/D)</t>
  </si>
  <si>
    <t>Janapriya</t>
  </si>
  <si>
    <t>GST:</t>
  </si>
</sst>
</file>

<file path=xl/styles.xml><?xml version="1.0" encoding="utf-8"?>
<styleSheet xmlns="http://schemas.openxmlformats.org/spreadsheetml/2006/main">
  <numFmts count="2">
    <numFmt numFmtId="164" formatCode="#,##0.00;[Red]#,##0.00"/>
    <numFmt numFmtId="165" formatCode="0.000"/>
  </numFmts>
  <fonts count="11">
    <font>
      <sz val="11"/>
      <color theme="1"/>
      <name val="Calibri"/>
      <family val="2"/>
      <scheme val="minor"/>
    </font>
    <font>
      <sz val="10"/>
      <name val="Arial"/>
      <family val="2"/>
    </font>
    <font>
      <b/>
      <sz val="12"/>
      <color theme="1"/>
      <name val="Times New Roman"/>
      <family val="1"/>
    </font>
    <font>
      <sz val="11"/>
      <color theme="1"/>
      <name val="Calibri"/>
      <family val="2"/>
      <scheme val="minor"/>
    </font>
    <font>
      <b/>
      <u/>
      <sz val="12"/>
      <name val="Times New Roman"/>
      <family val="1"/>
    </font>
    <font>
      <b/>
      <sz val="12"/>
      <name val="Times New Roman"/>
      <family val="1"/>
    </font>
    <font>
      <sz val="12"/>
      <name val="Times New Roman"/>
      <family val="1"/>
    </font>
    <font>
      <b/>
      <sz val="15"/>
      <color theme="1"/>
      <name val="Calibri"/>
      <family val="2"/>
      <scheme val="minor"/>
    </font>
    <font>
      <sz val="12"/>
      <color theme="1"/>
      <name val="Times New Roman"/>
      <family val="1"/>
    </font>
    <font>
      <b/>
      <sz val="11"/>
      <color theme="1"/>
      <name val="Times New Roman"/>
      <family val="1"/>
    </font>
    <font>
      <sz val="11"/>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3" fillId="0" borderId="0"/>
    <xf numFmtId="0" fontId="1" fillId="0" borderId="0"/>
    <xf numFmtId="0" fontId="1" fillId="0" borderId="0"/>
  </cellStyleXfs>
  <cellXfs count="46">
    <xf numFmtId="0" fontId="0" fillId="0" borderId="0" xfId="0"/>
    <xf numFmtId="0" fontId="5" fillId="0" borderId="1" xfId="2" applyFont="1" applyFill="1" applyBorder="1" applyAlignment="1">
      <alignment horizontal="center" vertical="center" wrapText="1"/>
    </xf>
    <xf numFmtId="0" fontId="5" fillId="0" borderId="1" xfId="3" applyFont="1" applyFill="1" applyBorder="1" applyAlignment="1">
      <alignment horizontal="center" vertical="center" wrapText="1"/>
    </xf>
    <xf numFmtId="2" fontId="5" fillId="0" borderId="1" xfId="3"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0" fontId="6" fillId="0" borderId="1" xfId="3" applyFont="1" applyFill="1" applyBorder="1" applyAlignment="1">
      <alignment horizontal="left" vertical="center" wrapText="1"/>
    </xf>
    <xf numFmtId="0" fontId="6" fillId="0" borderId="1" xfId="4"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wrapText="1"/>
    </xf>
    <xf numFmtId="4" fontId="6" fillId="0" borderId="1" xfId="0" applyNumberFormat="1" applyFont="1" applyBorder="1" applyAlignment="1">
      <alignment wrapText="1"/>
    </xf>
    <xf numFmtId="0" fontId="6" fillId="0" borderId="1" xfId="0" applyFont="1" applyBorder="1" applyAlignment="1">
      <alignment wrapText="1"/>
    </xf>
    <xf numFmtId="4" fontId="2"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6" fillId="0" borderId="0" xfId="0" applyFont="1"/>
    <xf numFmtId="0" fontId="6" fillId="0" borderId="0" xfId="0" applyFont="1" applyAlignment="1">
      <alignment wrapText="1"/>
    </xf>
    <xf numFmtId="2" fontId="6" fillId="0" borderId="0" xfId="0" applyNumberFormat="1" applyFont="1"/>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wrapText="1"/>
    </xf>
    <xf numFmtId="0" fontId="8" fillId="2" borderId="1" xfId="0" applyFont="1" applyFill="1" applyBorder="1" applyAlignment="1">
      <alignment vertical="center" wrapText="1"/>
    </xf>
    <xf numFmtId="2" fontId="8"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165" fontId="8" fillId="2" borderId="1" xfId="0" applyNumberFormat="1" applyFont="1" applyFill="1" applyBorder="1" applyAlignment="1">
      <alignment horizontal="center" vertical="center"/>
    </xf>
    <xf numFmtId="0" fontId="0" fillId="0" borderId="0" xfId="0" applyBorder="1"/>
    <xf numFmtId="0" fontId="0" fillId="0" borderId="1" xfId="0" applyBorder="1"/>
    <xf numFmtId="2" fontId="10" fillId="2" borderId="1" xfId="0" applyNumberFormat="1" applyFont="1" applyFill="1" applyBorder="1" applyAlignment="1">
      <alignment horizontal="center" vertical="center"/>
    </xf>
    <xf numFmtId="0" fontId="10"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7" fillId="0" borderId="0" xfId="0" applyFont="1" applyAlignment="1">
      <alignment horizontal="center"/>
    </xf>
    <xf numFmtId="0" fontId="8" fillId="0" borderId="2" xfId="0" applyFont="1" applyBorder="1" applyAlignment="1">
      <alignment horizontal="left"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Border="1" applyAlignment="1">
      <alignment horizontal="right" vertical="center" wrapText="1"/>
    </xf>
    <xf numFmtId="0" fontId="4" fillId="0" borderId="0" xfId="0" applyFont="1" applyAlignment="1">
      <alignment horizontal="center" vertical="center" wrapText="1"/>
    </xf>
    <xf numFmtId="0" fontId="5" fillId="0" borderId="0"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4" applyFont="1" applyFill="1" applyBorder="1" applyAlignment="1">
      <alignment horizontal="right" vertical="center"/>
    </xf>
    <xf numFmtId="0" fontId="5" fillId="0" borderId="4" xfId="4" applyFont="1" applyFill="1" applyBorder="1" applyAlignment="1">
      <alignment horizontal="right" vertical="center"/>
    </xf>
    <xf numFmtId="0" fontId="5" fillId="0" borderId="5" xfId="4" applyFont="1" applyFill="1" applyBorder="1" applyAlignment="1">
      <alignment horizontal="right" vertical="center"/>
    </xf>
  </cellXfs>
  <cellStyles count="5">
    <cellStyle name="Normal" xfId="0" builtinId="0"/>
    <cellStyle name="Normal 2" xfId="1"/>
    <cellStyle name="Normal 2 2 3" xfId="4"/>
    <cellStyle name="Normal 2 3" xfId="2"/>
    <cellStyle name="Normal_sampleboq 22-01-2010"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URVEYING%20&amp;%20MAPPING/MAPPING%20ESTIMATES%20CIVIVL/IPDS%20SS%20MAPPING%20ESTIMATE%20-/IPDS%20Survey%20&amp;%20Mapping%20estt.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bsract"/>
      <sheetName val="Detail"/>
    </sheetNames>
    <sheetDataSet>
      <sheetData sheetId="0">
        <row r="2">
          <cell r="A2" t="str">
            <v>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25"/>
  <sheetViews>
    <sheetView tabSelected="1" view="pageBreakPreview" topLeftCell="A6" zoomScale="60" workbookViewId="0">
      <selection activeCell="Y21" sqref="Y21"/>
    </sheetView>
  </sheetViews>
  <sheetFormatPr defaultRowHeight="15"/>
  <cols>
    <col min="1" max="1" width="6.42578125" customWidth="1"/>
    <col min="2" max="2" width="46" customWidth="1"/>
    <col min="3" max="3" width="3.42578125" style="33" bestFit="1" customWidth="1"/>
    <col min="4" max="4" width="3" style="33" customWidth="1"/>
    <col min="5" max="5" width="3.28515625" style="33" customWidth="1"/>
    <col min="6" max="6" width="6.7109375" bestFit="1" customWidth="1"/>
    <col min="7" max="8" width="7" customWidth="1"/>
    <col min="9" max="9" width="7.5703125" bestFit="1" customWidth="1"/>
    <col min="10" max="10" width="11.28515625" customWidth="1"/>
    <col min="11" max="11" width="6.7109375" customWidth="1"/>
    <col min="13" max="13" width="9.28515625" bestFit="1" customWidth="1"/>
    <col min="15" max="15" width="5" bestFit="1" customWidth="1"/>
    <col min="16" max="16" width="2.5703125" bestFit="1" customWidth="1"/>
    <col min="17" max="18" width="5" bestFit="1" customWidth="1"/>
    <col min="20" max="22" width="5" bestFit="1" customWidth="1"/>
  </cols>
  <sheetData>
    <row r="1" spans="1:13" ht="19.5">
      <c r="A1" s="34" t="s">
        <v>20</v>
      </c>
      <c r="B1" s="34"/>
      <c r="C1" s="34"/>
      <c r="D1" s="34"/>
      <c r="E1" s="34"/>
      <c r="F1" s="34"/>
      <c r="G1" s="34"/>
      <c r="H1" s="34"/>
      <c r="I1" s="34"/>
      <c r="J1" s="34"/>
      <c r="K1" s="34"/>
    </row>
    <row r="2" spans="1:13" ht="72.75" customHeight="1">
      <c r="A2" s="35" t="str">
        <f>[1]Absract!A2</f>
        <v>Name of the work :-Surveying and Mapping of Substations and Solar Rooftop plants covered under IPDS Scheme of Various Circle of TSSPDCL (Substation 33KV and 11KV lines lenght, starting and ending points and photos, GPS, Co-ordinates, Structure Photo, Complete Substation Photo etc.,) of existing newly constructed substations in various locations of Master Plan/ Rangareddy Circle.</v>
      </c>
      <c r="B2" s="35"/>
      <c r="C2" s="35"/>
      <c r="D2" s="35"/>
      <c r="E2" s="35"/>
      <c r="F2" s="35"/>
      <c r="G2" s="35"/>
      <c r="H2" s="35"/>
      <c r="I2" s="35"/>
      <c r="J2" s="35"/>
      <c r="K2" s="35"/>
    </row>
    <row r="3" spans="1:13" ht="31.5" customHeight="1">
      <c r="A3" s="36" t="s">
        <v>21</v>
      </c>
      <c r="B3" s="36" t="s">
        <v>22</v>
      </c>
      <c r="C3" s="36" t="s">
        <v>23</v>
      </c>
      <c r="D3" s="36"/>
      <c r="E3" s="36"/>
      <c r="F3" s="37" t="s">
        <v>24</v>
      </c>
      <c r="G3" s="37"/>
      <c r="H3" s="37" t="s">
        <v>25</v>
      </c>
      <c r="I3" s="37"/>
      <c r="J3" s="36" t="s">
        <v>26</v>
      </c>
      <c r="K3" s="38" t="s">
        <v>27</v>
      </c>
    </row>
    <row r="4" spans="1:13" ht="30.75" customHeight="1">
      <c r="A4" s="36"/>
      <c r="B4" s="36"/>
      <c r="C4" s="36"/>
      <c r="D4" s="36"/>
      <c r="E4" s="36"/>
      <c r="F4" s="20" t="s">
        <v>28</v>
      </c>
      <c r="G4" s="20" t="s">
        <v>29</v>
      </c>
      <c r="H4" s="20" t="s">
        <v>28</v>
      </c>
      <c r="I4" s="20" t="s">
        <v>29</v>
      </c>
      <c r="J4" s="36"/>
      <c r="K4" s="38"/>
    </row>
    <row r="5" spans="1:13" ht="112.5" customHeight="1">
      <c r="A5" s="21">
        <v>1</v>
      </c>
      <c r="B5" s="22" t="s">
        <v>0</v>
      </c>
      <c r="C5" s="21"/>
      <c r="D5" s="21"/>
      <c r="E5" s="21"/>
      <c r="F5" s="23"/>
      <c r="G5" s="23"/>
      <c r="H5" s="23"/>
      <c r="I5" s="23"/>
      <c r="J5" s="23"/>
      <c r="K5" s="23"/>
      <c r="M5">
        <v>34506</v>
      </c>
    </row>
    <row r="6" spans="1:13" ht="33" customHeight="1">
      <c r="A6" s="21"/>
      <c r="B6" s="24" t="s">
        <v>30</v>
      </c>
      <c r="C6" s="21">
        <v>1</v>
      </c>
      <c r="D6" s="21" t="s">
        <v>31</v>
      </c>
      <c r="E6" s="21">
        <v>1</v>
      </c>
      <c r="F6" s="25">
        <v>6.5</v>
      </c>
      <c r="G6" s="25"/>
      <c r="H6" s="25">
        <v>0.3</v>
      </c>
      <c r="I6" s="25"/>
      <c r="J6" s="23">
        <f>F6+G6+H6+I6</f>
        <v>6.8</v>
      </c>
      <c r="K6" s="23" t="s">
        <v>2</v>
      </c>
    </row>
    <row r="7" spans="1:13" ht="33" customHeight="1">
      <c r="A7" s="21"/>
      <c r="B7" s="26" t="s">
        <v>32</v>
      </c>
      <c r="C7" s="21">
        <v>1</v>
      </c>
      <c r="D7" s="21" t="s">
        <v>31</v>
      </c>
      <c r="E7" s="21">
        <v>1</v>
      </c>
      <c r="F7" s="25">
        <v>5.2</v>
      </c>
      <c r="G7" s="25">
        <v>2.93</v>
      </c>
      <c r="H7" s="25">
        <v>2</v>
      </c>
      <c r="I7" s="25">
        <v>1.06</v>
      </c>
      <c r="J7" s="23">
        <f t="shared" ref="J7:J20" si="0">F7+G7+H7+I7</f>
        <v>11.190000000000001</v>
      </c>
      <c r="K7" s="23" t="s">
        <v>2</v>
      </c>
    </row>
    <row r="8" spans="1:13" ht="33" customHeight="1">
      <c r="A8" s="21"/>
      <c r="B8" s="26" t="s">
        <v>33</v>
      </c>
      <c r="C8" s="21">
        <v>1</v>
      </c>
      <c r="D8" s="21" t="s">
        <v>31</v>
      </c>
      <c r="E8" s="21">
        <v>1</v>
      </c>
      <c r="F8" s="25">
        <v>6.96</v>
      </c>
      <c r="G8" s="25">
        <v>1.5</v>
      </c>
      <c r="H8" s="25">
        <v>5.6</v>
      </c>
      <c r="I8" s="25"/>
      <c r="J8" s="23">
        <f t="shared" si="0"/>
        <v>14.06</v>
      </c>
      <c r="K8" s="23" t="s">
        <v>2</v>
      </c>
    </row>
    <row r="9" spans="1:13" ht="33" customHeight="1">
      <c r="A9" s="21"/>
      <c r="B9" s="26" t="s">
        <v>34</v>
      </c>
      <c r="C9" s="21">
        <v>1</v>
      </c>
      <c r="D9" s="21" t="s">
        <v>31</v>
      </c>
      <c r="E9" s="21">
        <v>1</v>
      </c>
      <c r="F9" s="25">
        <v>0.16</v>
      </c>
      <c r="G9" s="25">
        <v>4.4999999999999998E-2</v>
      </c>
      <c r="H9" s="25">
        <v>0.8</v>
      </c>
      <c r="I9" s="25">
        <v>0.18</v>
      </c>
      <c r="J9" s="23">
        <f t="shared" si="0"/>
        <v>1.1850000000000001</v>
      </c>
      <c r="K9" s="23" t="s">
        <v>2</v>
      </c>
    </row>
    <row r="10" spans="1:13" ht="33" customHeight="1">
      <c r="A10" s="21"/>
      <c r="B10" s="26" t="s">
        <v>35</v>
      </c>
      <c r="C10" s="21">
        <v>1</v>
      </c>
      <c r="D10" s="21" t="s">
        <v>31</v>
      </c>
      <c r="E10" s="21">
        <v>1</v>
      </c>
      <c r="F10" s="25">
        <v>1.8</v>
      </c>
      <c r="G10" s="25"/>
      <c r="H10" s="25">
        <v>4.33</v>
      </c>
      <c r="I10" s="27">
        <v>1.3560000000000001</v>
      </c>
      <c r="J10" s="23">
        <f t="shared" si="0"/>
        <v>7.4859999999999998</v>
      </c>
      <c r="K10" s="23" t="s">
        <v>2</v>
      </c>
    </row>
    <row r="11" spans="1:13" ht="33" customHeight="1">
      <c r="A11" s="21"/>
      <c r="B11" s="26" t="s">
        <v>36</v>
      </c>
      <c r="C11" s="21">
        <v>1</v>
      </c>
      <c r="D11" s="21" t="s">
        <v>31</v>
      </c>
      <c r="E11" s="21">
        <v>1</v>
      </c>
      <c r="F11" s="25">
        <v>1.8</v>
      </c>
      <c r="G11" s="25">
        <v>0.15</v>
      </c>
      <c r="H11" s="25"/>
      <c r="I11" s="25">
        <v>0.35</v>
      </c>
      <c r="J11" s="23">
        <f t="shared" si="0"/>
        <v>2.2999999999999998</v>
      </c>
      <c r="K11" s="23" t="s">
        <v>2</v>
      </c>
    </row>
    <row r="12" spans="1:13" ht="33" customHeight="1">
      <c r="A12" s="21"/>
      <c r="B12" s="26" t="s">
        <v>37</v>
      </c>
      <c r="C12" s="21">
        <v>1</v>
      </c>
      <c r="D12" s="21" t="s">
        <v>31</v>
      </c>
      <c r="E12" s="21">
        <v>1</v>
      </c>
      <c r="F12" s="25">
        <v>2.85</v>
      </c>
      <c r="G12" s="25">
        <v>4.2279999999999998</v>
      </c>
      <c r="H12" s="25">
        <v>0.66500000000000004</v>
      </c>
      <c r="I12" s="27">
        <v>7.6580000000000004</v>
      </c>
      <c r="J12" s="23">
        <f t="shared" si="0"/>
        <v>15.401</v>
      </c>
      <c r="K12" s="23" t="s">
        <v>2</v>
      </c>
    </row>
    <row r="13" spans="1:13" ht="33" customHeight="1">
      <c r="A13" s="21"/>
      <c r="B13" s="26" t="s">
        <v>38</v>
      </c>
      <c r="C13" s="21">
        <v>1</v>
      </c>
      <c r="D13" s="21" t="s">
        <v>31</v>
      </c>
      <c r="E13" s="21">
        <v>1</v>
      </c>
      <c r="F13" s="25">
        <v>5.8</v>
      </c>
      <c r="G13" s="25">
        <v>1.1499999999999999</v>
      </c>
      <c r="H13" s="25">
        <v>1.25</v>
      </c>
      <c r="I13" s="25">
        <v>1.08</v>
      </c>
      <c r="J13" s="23">
        <f t="shared" si="0"/>
        <v>9.2799999999999994</v>
      </c>
      <c r="K13" s="23" t="s">
        <v>2</v>
      </c>
      <c r="M13" s="28"/>
    </row>
    <row r="14" spans="1:13" ht="33" customHeight="1">
      <c r="A14" s="21"/>
      <c r="B14" s="26" t="s">
        <v>39</v>
      </c>
      <c r="C14" s="21">
        <v>1</v>
      </c>
      <c r="D14" s="21" t="s">
        <v>31</v>
      </c>
      <c r="E14" s="21">
        <v>1</v>
      </c>
      <c r="F14" s="25">
        <v>6.3550000000000004</v>
      </c>
      <c r="G14" s="25">
        <v>2.3199999999999998</v>
      </c>
      <c r="H14" s="25">
        <v>0.8</v>
      </c>
      <c r="I14" s="25">
        <v>1.02</v>
      </c>
      <c r="J14" s="23">
        <f t="shared" si="0"/>
        <v>10.495000000000001</v>
      </c>
      <c r="K14" s="23" t="s">
        <v>2</v>
      </c>
    </row>
    <row r="15" spans="1:13" ht="33" customHeight="1">
      <c r="A15" s="21"/>
      <c r="B15" s="26" t="s">
        <v>40</v>
      </c>
      <c r="C15" s="21">
        <v>1</v>
      </c>
      <c r="D15" s="21" t="s">
        <v>31</v>
      </c>
      <c r="E15" s="21">
        <v>1</v>
      </c>
      <c r="F15" s="25">
        <v>9.18</v>
      </c>
      <c r="G15" s="25">
        <v>0.66</v>
      </c>
      <c r="H15" s="25">
        <v>11.8</v>
      </c>
      <c r="I15" s="27">
        <v>0.40699999999999997</v>
      </c>
      <c r="J15" s="23">
        <f t="shared" si="0"/>
        <v>22.047000000000001</v>
      </c>
      <c r="K15" s="23" t="s">
        <v>2</v>
      </c>
    </row>
    <row r="16" spans="1:13" ht="33" customHeight="1">
      <c r="A16" s="21"/>
      <c r="B16" s="26" t="s">
        <v>41</v>
      </c>
      <c r="C16" s="21">
        <v>1</v>
      </c>
      <c r="D16" s="21" t="s">
        <v>31</v>
      </c>
      <c r="E16" s="21">
        <v>1</v>
      </c>
      <c r="F16" s="25">
        <v>3</v>
      </c>
      <c r="G16" s="25">
        <v>1.25</v>
      </c>
      <c r="H16" s="25">
        <v>0</v>
      </c>
      <c r="I16" s="25">
        <v>3.1</v>
      </c>
      <c r="J16" s="23">
        <f t="shared" si="0"/>
        <v>7.35</v>
      </c>
      <c r="K16" s="23" t="s">
        <v>2</v>
      </c>
    </row>
    <row r="17" spans="1:11" ht="33" customHeight="1">
      <c r="A17" s="29"/>
      <c r="B17" s="26" t="s">
        <v>42</v>
      </c>
      <c r="C17" s="21">
        <v>1</v>
      </c>
      <c r="D17" s="21" t="s">
        <v>31</v>
      </c>
      <c r="E17" s="21">
        <v>1</v>
      </c>
      <c r="F17" s="25">
        <v>10.1</v>
      </c>
      <c r="G17" s="25">
        <v>1.17</v>
      </c>
      <c r="H17" s="25">
        <v>2.5</v>
      </c>
      <c r="I17" s="25">
        <v>0.28000000000000003</v>
      </c>
      <c r="J17" s="23">
        <f t="shared" si="0"/>
        <v>14.049999999999999</v>
      </c>
      <c r="K17" s="23" t="s">
        <v>2</v>
      </c>
    </row>
    <row r="18" spans="1:11" ht="33" customHeight="1">
      <c r="A18" s="29"/>
      <c r="B18" s="26" t="s">
        <v>43</v>
      </c>
      <c r="C18" s="21">
        <v>1</v>
      </c>
      <c r="D18" s="21" t="s">
        <v>31</v>
      </c>
      <c r="E18" s="21">
        <v>1</v>
      </c>
      <c r="F18" s="25">
        <v>4.0999999999999996</v>
      </c>
      <c r="G18" s="25">
        <v>0.65200000000000002</v>
      </c>
      <c r="H18" s="25">
        <v>5.2</v>
      </c>
      <c r="I18" s="25">
        <v>2.4</v>
      </c>
      <c r="J18" s="23">
        <f t="shared" si="0"/>
        <v>12.352</v>
      </c>
      <c r="K18" s="23" t="s">
        <v>2</v>
      </c>
    </row>
    <row r="19" spans="1:11" ht="33" customHeight="1">
      <c r="A19" s="29"/>
      <c r="B19" s="26" t="s">
        <v>44</v>
      </c>
      <c r="C19" s="21">
        <v>1</v>
      </c>
      <c r="D19" s="21" t="s">
        <v>31</v>
      </c>
      <c r="E19" s="21">
        <v>1</v>
      </c>
      <c r="F19" s="30">
        <v>2.5</v>
      </c>
      <c r="G19" s="25">
        <v>0.5</v>
      </c>
      <c r="H19" s="25"/>
      <c r="I19" s="25">
        <v>1.35</v>
      </c>
      <c r="J19" s="23">
        <f t="shared" si="0"/>
        <v>4.3499999999999996</v>
      </c>
      <c r="K19" s="23" t="s">
        <v>2</v>
      </c>
    </row>
    <row r="20" spans="1:11" ht="33" customHeight="1">
      <c r="A20" s="29"/>
      <c r="B20" s="26" t="s">
        <v>45</v>
      </c>
      <c r="C20" s="21">
        <v>1</v>
      </c>
      <c r="D20" s="21" t="s">
        <v>31</v>
      </c>
      <c r="E20" s="21">
        <v>1</v>
      </c>
      <c r="F20" s="31">
        <v>2.7</v>
      </c>
      <c r="G20" s="30">
        <v>0.6</v>
      </c>
      <c r="H20" s="30">
        <v>4.5</v>
      </c>
      <c r="I20" s="30">
        <v>1.7</v>
      </c>
      <c r="J20" s="23">
        <f t="shared" si="0"/>
        <v>9.5</v>
      </c>
      <c r="K20" s="23" t="s">
        <v>2</v>
      </c>
    </row>
    <row r="21" spans="1:11" ht="33" customHeight="1">
      <c r="A21" s="29"/>
      <c r="B21" s="29"/>
      <c r="C21" s="32"/>
      <c r="D21" s="32"/>
      <c r="E21" s="32"/>
      <c r="F21" s="29"/>
      <c r="G21" s="29"/>
      <c r="H21" s="29"/>
      <c r="I21" s="29"/>
      <c r="J21" s="23">
        <f>SUM(J6:J20)</f>
        <v>147.84599999999998</v>
      </c>
      <c r="K21" s="23" t="s">
        <v>2</v>
      </c>
    </row>
    <row r="22" spans="1:11" ht="33" customHeight="1"/>
    <row r="23" spans="1:11" ht="33" customHeight="1"/>
    <row r="24" spans="1:11" ht="33" customHeight="1"/>
    <row r="25" spans="1:11" ht="33" customHeight="1"/>
  </sheetData>
  <mergeCells count="9">
    <mergeCell ref="A1:K1"/>
    <mergeCell ref="A2:K2"/>
    <mergeCell ref="A3:A4"/>
    <mergeCell ref="B3:B4"/>
    <mergeCell ref="C3:E4"/>
    <mergeCell ref="F3:G3"/>
    <mergeCell ref="H3:I3"/>
    <mergeCell ref="J3:J4"/>
    <mergeCell ref="K3:K4"/>
  </mergeCells>
  <pageMargins left="0.7" right="0.7" top="0.75" bottom="0.26" header="0.3" footer="0.3"/>
  <pageSetup paperSize="9" scale="80" orientation="portrait" verticalDpi="0" r:id="rId1"/>
</worksheet>
</file>

<file path=xl/worksheets/sheet2.xml><?xml version="1.0" encoding="utf-8"?>
<worksheet xmlns="http://schemas.openxmlformats.org/spreadsheetml/2006/main" xmlns:r="http://schemas.openxmlformats.org/officeDocument/2006/relationships">
  <dimension ref="A1:H8"/>
  <sheetViews>
    <sheetView view="pageBreakPreview" zoomScale="60" zoomScaleNormal="73" workbookViewId="0">
      <selection activeCell="E16" sqref="E16"/>
    </sheetView>
  </sheetViews>
  <sheetFormatPr defaultRowHeight="15.75"/>
  <cols>
    <col min="1" max="1" width="10.42578125" style="17" customWidth="1"/>
    <col min="2" max="2" width="55.5703125" style="18" customWidth="1"/>
    <col min="3" max="3" width="10.28515625" style="17" customWidth="1"/>
    <col min="4" max="4" width="10" style="17" bestFit="1" customWidth="1"/>
    <col min="5" max="5" width="15.7109375" style="17" customWidth="1"/>
    <col min="6" max="6" width="13" style="19" customWidth="1"/>
    <col min="7" max="7" width="8.42578125" style="17" customWidth="1"/>
    <col min="8" max="8" width="21.42578125" style="17" customWidth="1"/>
  </cols>
  <sheetData>
    <row r="1" spans="1:8" ht="36.75" customHeight="1">
      <c r="A1" s="40" t="s">
        <v>3</v>
      </c>
      <c r="B1" s="40"/>
      <c r="C1" s="40"/>
      <c r="D1" s="40"/>
      <c r="E1" s="40"/>
      <c r="F1" s="40"/>
      <c r="G1" s="40"/>
      <c r="H1" s="40"/>
    </row>
    <row r="2" spans="1:8" ht="97.5" customHeight="1">
      <c r="A2" s="41" t="s">
        <v>16</v>
      </c>
      <c r="B2" s="41"/>
      <c r="C2" s="41"/>
      <c r="D2" s="41"/>
      <c r="E2" s="41"/>
      <c r="F2" s="41"/>
      <c r="G2" s="41"/>
      <c r="H2" s="41"/>
    </row>
    <row r="3" spans="1:8" ht="31.5" customHeight="1">
      <c r="A3" s="42" t="s">
        <v>17</v>
      </c>
      <c r="B3" s="42"/>
      <c r="C3" s="42"/>
      <c r="D3" s="42"/>
      <c r="E3" s="42"/>
      <c r="F3" s="42"/>
      <c r="G3" s="42"/>
      <c r="H3" s="42"/>
    </row>
    <row r="4" spans="1:8" ht="143.25" customHeight="1">
      <c r="A4" s="1" t="s">
        <v>4</v>
      </c>
      <c r="B4" s="2" t="s">
        <v>5</v>
      </c>
      <c r="C4" s="2" t="s">
        <v>6</v>
      </c>
      <c r="D4" s="2" t="s">
        <v>7</v>
      </c>
      <c r="E4" s="2" t="s">
        <v>18</v>
      </c>
      <c r="F4" s="3" t="s">
        <v>8</v>
      </c>
      <c r="G4" s="2" t="s">
        <v>9</v>
      </c>
      <c r="H4" s="4" t="s">
        <v>10</v>
      </c>
    </row>
    <row r="5" spans="1:8" ht="110.25" customHeight="1">
      <c r="A5" s="5">
        <v>147.85</v>
      </c>
      <c r="B5" s="6" t="s">
        <v>0</v>
      </c>
      <c r="C5" s="7" t="s">
        <v>11</v>
      </c>
      <c r="D5" s="7" t="s">
        <v>12</v>
      </c>
      <c r="E5" s="8" t="s">
        <v>1</v>
      </c>
      <c r="F5" s="9">
        <v>2300</v>
      </c>
      <c r="G5" s="10" t="s">
        <v>2</v>
      </c>
      <c r="H5" s="11">
        <f>F5*A5</f>
        <v>340055</v>
      </c>
    </row>
    <row r="6" spans="1:8" ht="35.25" customHeight="1">
      <c r="A6" s="12"/>
      <c r="B6" s="13"/>
      <c r="C6" s="39" t="s">
        <v>13</v>
      </c>
      <c r="D6" s="39"/>
      <c r="E6" s="39"/>
      <c r="F6" s="39"/>
      <c r="G6" s="39"/>
      <c r="H6" s="14">
        <f>SUM(H5:H5)</f>
        <v>340055</v>
      </c>
    </row>
    <row r="7" spans="1:8" ht="35.25" customHeight="1">
      <c r="A7" s="12"/>
      <c r="B7" s="13"/>
      <c r="C7" s="39" t="s">
        <v>14</v>
      </c>
      <c r="D7" s="39"/>
      <c r="E7" s="39"/>
      <c r="F7" s="39"/>
      <c r="G7" s="39"/>
      <c r="H7" s="15">
        <f>H6*18%</f>
        <v>61209.899999999994</v>
      </c>
    </row>
    <row r="8" spans="1:8" ht="35.25" customHeight="1">
      <c r="A8" s="12"/>
      <c r="B8" s="13"/>
      <c r="C8" s="39" t="s">
        <v>15</v>
      </c>
      <c r="D8" s="39"/>
      <c r="E8" s="39"/>
      <c r="F8" s="39"/>
      <c r="G8" s="39"/>
      <c r="H8" s="16">
        <f>SUM(H6:H7)</f>
        <v>401264.9</v>
      </c>
    </row>
  </sheetData>
  <mergeCells count="6">
    <mergeCell ref="C6:G6"/>
    <mergeCell ref="C7:G7"/>
    <mergeCell ref="C8:G8"/>
    <mergeCell ref="A1:H1"/>
    <mergeCell ref="A2:H2"/>
    <mergeCell ref="A3:H3"/>
  </mergeCells>
  <printOptions horizontalCentered="1"/>
  <pageMargins left="0.39" right="0.3" top="0.75" bottom="0.75" header="0.3" footer="0.3"/>
  <pageSetup scale="67" orientation="portrait" verticalDpi="0" r:id="rId1"/>
</worksheet>
</file>

<file path=xl/worksheets/sheet3.xml><?xml version="1.0" encoding="utf-8"?>
<worksheet xmlns="http://schemas.openxmlformats.org/spreadsheetml/2006/main" xmlns:r="http://schemas.openxmlformats.org/officeDocument/2006/relationships">
  <dimension ref="A1:H9"/>
  <sheetViews>
    <sheetView view="pageBreakPreview" zoomScale="60" zoomScaleNormal="73" workbookViewId="0">
      <selection activeCell="J7" sqref="J7"/>
    </sheetView>
  </sheetViews>
  <sheetFormatPr defaultRowHeight="15.75"/>
  <cols>
    <col min="1" max="1" width="10.42578125" style="17" customWidth="1"/>
    <col min="2" max="2" width="55.5703125" style="18" customWidth="1"/>
    <col min="3" max="3" width="10.28515625" style="17" customWidth="1"/>
    <col min="4" max="4" width="10" style="17" bestFit="1" customWidth="1"/>
    <col min="5" max="5" width="15.7109375" style="17" customWidth="1"/>
    <col min="6" max="6" width="13" style="19" customWidth="1"/>
    <col min="7" max="7" width="8.42578125" style="17" customWidth="1"/>
    <col min="8" max="8" width="21.42578125" style="17" customWidth="1"/>
  </cols>
  <sheetData>
    <row r="1" spans="1:8" ht="36.75" customHeight="1">
      <c r="A1" s="40" t="s">
        <v>3</v>
      </c>
      <c r="B1" s="40"/>
      <c r="C1" s="40"/>
      <c r="D1" s="40"/>
      <c r="E1" s="40"/>
      <c r="F1" s="40"/>
      <c r="G1" s="40"/>
      <c r="H1" s="40"/>
    </row>
    <row r="2" spans="1:8" ht="97.5" customHeight="1">
      <c r="A2" s="41" t="s">
        <v>19</v>
      </c>
      <c r="B2" s="41"/>
      <c r="C2" s="41"/>
      <c r="D2" s="41"/>
      <c r="E2" s="41"/>
      <c r="F2" s="41"/>
      <c r="G2" s="41"/>
      <c r="H2" s="41"/>
    </row>
    <row r="3" spans="1:8" ht="31.5" customHeight="1">
      <c r="A3" s="42" t="s">
        <v>17</v>
      </c>
      <c r="B3" s="42"/>
      <c r="C3" s="42"/>
      <c r="D3" s="42"/>
      <c r="E3" s="42"/>
      <c r="F3" s="42"/>
      <c r="G3" s="42"/>
      <c r="H3" s="42"/>
    </row>
    <row r="4" spans="1:8" ht="143.25" customHeight="1">
      <c r="A4" s="1" t="s">
        <v>4</v>
      </c>
      <c r="B4" s="2" t="s">
        <v>5</v>
      </c>
      <c r="C4" s="2" t="s">
        <v>6</v>
      </c>
      <c r="D4" s="2" t="s">
        <v>7</v>
      </c>
      <c r="E4" s="2" t="s">
        <v>18</v>
      </c>
      <c r="F4" s="3" t="s">
        <v>8</v>
      </c>
      <c r="G4" s="2" t="s">
        <v>9</v>
      </c>
      <c r="H4" s="4" t="s">
        <v>10</v>
      </c>
    </row>
    <row r="5" spans="1:8" ht="110.25" customHeight="1">
      <c r="A5" s="5">
        <v>147.85</v>
      </c>
      <c r="B5" s="6" t="s">
        <v>0</v>
      </c>
      <c r="C5" s="7" t="s">
        <v>11</v>
      </c>
      <c r="D5" s="7" t="s">
        <v>12</v>
      </c>
      <c r="E5" s="8" t="s">
        <v>1</v>
      </c>
      <c r="F5" s="9">
        <v>2300</v>
      </c>
      <c r="G5" s="10" t="s">
        <v>2</v>
      </c>
      <c r="H5" s="11">
        <f>F5*A5</f>
        <v>340055</v>
      </c>
    </row>
    <row r="6" spans="1:8" ht="110.25" customHeight="1">
      <c r="A6" s="5"/>
      <c r="B6" s="6"/>
      <c r="C6" s="43" t="s">
        <v>46</v>
      </c>
      <c r="D6" s="44"/>
      <c r="E6" s="44"/>
      <c r="F6" s="44"/>
      <c r="G6" s="45"/>
      <c r="H6" s="11">
        <f>H5*18%</f>
        <v>61209.899999999994</v>
      </c>
    </row>
    <row r="7" spans="1:8" ht="35.25" customHeight="1">
      <c r="A7" s="12"/>
      <c r="B7" s="13"/>
      <c r="C7" s="39" t="s">
        <v>13</v>
      </c>
      <c r="D7" s="39"/>
      <c r="E7" s="39"/>
      <c r="F7" s="39"/>
      <c r="G7" s="39"/>
      <c r="H7" s="14">
        <v>401265</v>
      </c>
    </row>
    <row r="8" spans="1:8" ht="35.25" hidden="1" customHeight="1">
      <c r="A8" s="12"/>
      <c r="B8" s="13"/>
      <c r="C8" s="39" t="s">
        <v>14</v>
      </c>
      <c r="D8" s="39"/>
      <c r="E8" s="39"/>
      <c r="F8" s="39"/>
      <c r="G8" s="39"/>
      <c r="H8" s="15">
        <f>H7*18%</f>
        <v>72227.7</v>
      </c>
    </row>
    <row r="9" spans="1:8" ht="35.25" hidden="1" customHeight="1">
      <c r="A9" s="12"/>
      <c r="B9" s="13"/>
      <c r="C9" s="39" t="s">
        <v>15</v>
      </c>
      <c r="D9" s="39"/>
      <c r="E9" s="39"/>
      <c r="F9" s="39"/>
      <c r="G9" s="39"/>
      <c r="H9" s="16">
        <f>SUM(H7:H8)</f>
        <v>473492.7</v>
      </c>
    </row>
  </sheetData>
  <mergeCells count="7">
    <mergeCell ref="C9:G9"/>
    <mergeCell ref="A1:H1"/>
    <mergeCell ref="A2:H2"/>
    <mergeCell ref="A3:H3"/>
    <mergeCell ref="C7:G7"/>
    <mergeCell ref="C8:G8"/>
    <mergeCell ref="C6:G6"/>
  </mergeCells>
  <printOptions horizontalCentered="1"/>
  <pageMargins left="0.39" right="0.3" top="0.75" bottom="0.75" header="0.3" footer="0.3"/>
  <pageSetup scale="6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Detail</vt:lpstr>
      <vt:lpstr>Sheet1</vt:lpstr>
      <vt:lpstr>Sheet1 (2)</vt:lpstr>
      <vt:lpstr>Detail!Print_Area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2023-10-30T08:07:22Z</dcterms:modified>
</cp:coreProperties>
</file>